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10" sheetId="1" r:id="rId1"/>
  </sheets>
  <definedNames>
    <definedName name="_xlnm.Print_Titles" localSheetId="0">'Tabela10'!$6:$10</definedName>
  </definedNames>
  <calcPr fullCalcOnLoad="1"/>
</workbook>
</file>

<file path=xl/sharedStrings.xml><?xml version="1.0" encoding="utf-8"?>
<sst xmlns="http://schemas.openxmlformats.org/spreadsheetml/2006/main" count="106" uniqueCount="94">
  <si>
    <t>Informacja z wykonania budżetu Gminy Gryfino za 2005 rok - część tabelaryczna</t>
  </si>
  <si>
    <t>Tabela Nr 10</t>
  </si>
  <si>
    <t xml:space="preserve">                                                                                 Wydatki związane z realizacją zadań własnych                                                                    w zł                                                                        </t>
  </si>
  <si>
    <t>Dział</t>
  </si>
  <si>
    <t>Rozdział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</si>
  <si>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</si>
  <si>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</si>
  <si>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</si>
  <si>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</si>
  <si>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</si>
  <si>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(5/4)</t>
  </si>
  <si>
    <t xml:space="preserve">Wydatki bieżące razem </t>
  </si>
  <si>
    <t>z tego:</t>
  </si>
  <si>
    <t>Wynagrodzenia i pochodne od wynagrodzeń</t>
  </si>
  <si>
    <t>Dotacje</t>
  </si>
  <si>
    <t>Wydatki na obsługę długu</t>
  </si>
  <si>
    <t>Wydatki z tytułu poręczeń i gwarancji</t>
  </si>
  <si>
    <t>010</t>
  </si>
  <si>
    <t>ROLNICTWO I ŁOWIECTWO</t>
  </si>
  <si>
    <t>01008</t>
  </si>
  <si>
    <t>Melioracje wodne</t>
  </si>
  <si>
    <t>01030</t>
  </si>
  <si>
    <t>Izby rolnicze</t>
  </si>
  <si>
    <t>01038</t>
  </si>
  <si>
    <t>Rozwój obszarów wiejskich</t>
  </si>
  <si>
    <t>01095</t>
  </si>
  <si>
    <t>Pozostała działalność</t>
  </si>
  <si>
    <t>TRANSPORT I ŁĄCZNOŚĆ</t>
  </si>
  <si>
    <t>Drogi publiczne powiatowe</t>
  </si>
  <si>
    <t>Drogi publiczne gminne</t>
  </si>
  <si>
    <t>TURYSTYKA</t>
  </si>
  <si>
    <t xml:space="preserve">GOSPODARKA MIESZKANIOWA </t>
  </si>
  <si>
    <t>Gospodarka gruntami i nieruchomościami</t>
  </si>
  <si>
    <t>Towarzystwa budownictwa społecznego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</si>
  <si>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</si>
  <si>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</si>
  <si>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</si>
  <si>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</si>
  <si>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</si>
  <si>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 (miast i miast na prawach powiatu)</t>
  </si>
  <si>
    <t>Urzędy gmin (miast i miast na prawach powiatu)</t>
  </si>
  <si>
    <t>Komisje poborowe</t>
  </si>
  <si>
    <t>BEZPIECZEŃSTWO PUBLICZNE I OCHRONA PRZECIWPOŻAROWA</t>
  </si>
  <si>
    <t>Komendy powiatowe Policji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</si>
  <si>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</si>
  <si>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</si>
  <si>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</si>
  <si>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</si>
  <si>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</si>
  <si>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</si>
  <si>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</si>
  <si>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</si>
  <si>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</si>
  <si>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Część równoważąca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</si>
  <si>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</si>
  <si>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</si>
  <si>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</si>
  <si>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</si>
  <si>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</si>
  <si>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szkoły</t>
  </si>
  <si>
    <t>Zespoły obsługi ekonomiczno-administracyjnej szkół</t>
  </si>
  <si>
    <t>Licea ogólnokształcące</t>
  </si>
  <si>
    <t>Dokształcanie i doskonalenie nauczycieli</t>
  </si>
  <si>
    <t>OCHRONA ZDROWIA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</si>
  <si>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</si>
  <si>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</si>
  <si>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</si>
  <si>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</si>
  <si>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</si>
  <si>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</si>
  <si>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</si>
  <si>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</si>
  <si>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Placówki wychowania pozaszkolnego</t>
  </si>
  <si>
    <t>Kolonie i obozy oraz inne formy wypoczynku dzieci i młodzieży szkolnej, a także szkolenia młodzieży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</si>
  <si>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</si>
  <si>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</si>
  <si>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</si>
  <si>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</si>
  <si>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</si>
  <si>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</si>
  <si>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</si>
  <si>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Schroniska dla zwierząt</t>
  </si>
  <si>
    <t>Oświetlenie ulic, placów i dróg</t>
  </si>
  <si>
    <t>Usuwanie skutków klęsk żywiołowych</t>
  </si>
  <si>
    <t>KULTURA I OCHRONA DZIEDZICTWA NARODOWEGO</t>
  </si>
  <si>
    <t>Pozostałe zadania w zakresie kultury</t>
  </si>
  <si>
    <t>Filharmonie, orkiestry, chóry i kapele</t>
  </si>
  <si>
    <t>Domy i ośrodki kultury, świetlice i kluby</t>
  </si>
  <si>
    <t>Biblioteki</t>
  </si>
  <si>
    <t>Ochrona zabytków i opieka nad zabytkami</t>
  </si>
  <si>
    <t>KULTURA FIZYCZNA I SPORT</t>
  </si>
  <si>
    <t>Obiekty sportowe</t>
  </si>
  <si>
    <t>Zadania w zakresie kultury fizycznej i sportu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</si>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</sst>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22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vertical="justify" wrapText="1"/>
    </xf>
    <xf numFmtId="3" fontId="4" fillId="2" borderId="21" xfId="0" applyNumberFormat="1" applyFont="1" applyFill="1" applyBorder="1" applyAlignment="1">
      <alignment horizontal="right" vertical="center"/>
    </xf>
    <xf numFmtId="164" fontId="8" fillId="2" borderId="21" xfId="0" applyNumberFormat="1" applyFont="1" applyFill="1" applyBorder="1" applyAlignment="1">
      <alignment horizontal="right" vertical="center"/>
    </xf>
    <xf numFmtId="49" fontId="9" fillId="0" borderId="22" xfId="0" applyNumberFormat="1" applyFont="1" applyFill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left" vertical="justify" wrapText="1"/>
    </xf>
    <xf numFmtId="3" fontId="9" fillId="0" borderId="21" xfId="0" applyNumberFormat="1" applyFont="1" applyFill="1" applyBorder="1" applyAlignment="1">
      <alignment horizontal="right" vertical="center"/>
    </xf>
    <xf numFmtId="164" fontId="10" fillId="0" borderId="21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justify" wrapText="1"/>
    </xf>
    <xf numFmtId="0" fontId="4" fillId="2" borderId="21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right" vertical="center"/>
    </xf>
    <xf numFmtId="164" fontId="10" fillId="0" borderId="21" xfId="0" applyNumberFormat="1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top"/>
    </xf>
    <xf numFmtId="0" fontId="4" fillId="3" borderId="2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2" fillId="0" borderId="20" xfId="0" applyFont="1" applyBorder="1" applyAlignment="1">
      <alignment horizontal="center" vertical="top"/>
    </xf>
    <xf numFmtId="3" fontId="9" fillId="0" borderId="20" xfId="0" applyNumberFormat="1" applyFont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 vertical="center"/>
    </xf>
    <xf numFmtId="164" fontId="8" fillId="2" borderId="20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9" fillId="0" borderId="20" xfId="0" applyFont="1" applyBorder="1" applyAlignment="1">
      <alignment horizontal="left" vertical="justify" wrapText="1"/>
    </xf>
    <xf numFmtId="0" fontId="4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left" vertical="justify" wrapText="1"/>
    </xf>
    <xf numFmtId="3" fontId="4" fillId="2" borderId="20" xfId="0" applyNumberFormat="1" applyFont="1" applyFill="1" applyBorder="1" applyAlignment="1">
      <alignment horizontal="right" vertical="center"/>
    </xf>
    <xf numFmtId="0" fontId="12" fillId="0" borderId="2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164" fontId="10" fillId="0" borderId="20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justify" wrapText="1"/>
    </xf>
    <xf numFmtId="0" fontId="9" fillId="0" borderId="22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center"/>
    </xf>
    <xf numFmtId="3" fontId="14" fillId="0" borderId="21" xfId="0" applyNumberFormat="1" applyFont="1" applyBorder="1" applyAlignment="1">
      <alignment horizontal="right"/>
    </xf>
    <xf numFmtId="0" fontId="9" fillId="0" borderId="8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justify" wrapText="1"/>
    </xf>
    <xf numFmtId="3" fontId="9" fillId="0" borderId="21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top"/>
    </xf>
    <xf numFmtId="3" fontId="9" fillId="0" borderId="21" xfId="0" applyNumberFormat="1" applyFont="1" applyBorder="1" applyAlignment="1">
      <alignment horizontal="right"/>
    </xf>
    <xf numFmtId="0" fontId="13" fillId="2" borderId="21" xfId="0" applyFont="1" applyFill="1" applyBorder="1" applyAlignment="1">
      <alignment horizontal="center" vertical="top"/>
    </xf>
    <xf numFmtId="0" fontId="4" fillId="3" borderId="22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left" vertical="justify" wrapText="1"/>
    </xf>
    <xf numFmtId="3" fontId="9" fillId="3" borderId="21" xfId="0" applyNumberFormat="1" applyFont="1" applyFill="1" applyBorder="1" applyAlignment="1">
      <alignment horizontal="right" vertical="center"/>
    </xf>
    <xf numFmtId="0" fontId="0" fillId="3" borderId="0" xfId="0" applyFill="1" applyAlignment="1">
      <alignment/>
    </xf>
    <xf numFmtId="3" fontId="9" fillId="0" borderId="20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 vertical="justify" wrapText="1"/>
    </xf>
    <xf numFmtId="0" fontId="9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horizontal="left" vertical="justify" wrapText="1"/>
    </xf>
    <xf numFmtId="3" fontId="9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/>
    </xf>
    <xf numFmtId="164" fontId="9" fillId="0" borderId="2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justify" wrapText="1"/>
    </xf>
    <xf numFmtId="0" fontId="9" fillId="0" borderId="22" xfId="0" applyFont="1" applyBorder="1" applyAlignment="1">
      <alignment horizontal="left" vertical="justify" wrapText="1"/>
    </xf>
    <xf numFmtId="0" fontId="9" fillId="0" borderId="22" xfId="0" applyFont="1" applyBorder="1" applyAlignment="1">
      <alignment horizontal="center" vertical="top"/>
    </xf>
    <xf numFmtId="3" fontId="9" fillId="0" borderId="22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/>
    </xf>
    <xf numFmtId="0" fontId="4" fillId="2" borderId="22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justify" wrapText="1"/>
    </xf>
    <xf numFmtId="3" fontId="13" fillId="2" borderId="22" xfId="0" applyNumberFormat="1" applyFont="1" applyFill="1" applyBorder="1" applyAlignment="1">
      <alignment horizontal="right" vertical="center"/>
    </xf>
    <xf numFmtId="3" fontId="4" fillId="2" borderId="22" xfId="0" applyNumberFormat="1" applyFont="1" applyFill="1" applyBorder="1" applyAlignment="1">
      <alignment horizontal="right" vertical="center"/>
    </xf>
    <xf numFmtId="164" fontId="8" fillId="2" borderId="22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top"/>
    </xf>
    <xf numFmtId="0" fontId="13" fillId="2" borderId="21" xfId="0" applyFont="1" applyFill="1" applyBorder="1" applyAlignment="1">
      <alignment horizontal="left" vertical="justify" wrapText="1"/>
    </xf>
    <xf numFmtId="3" fontId="9" fillId="3" borderId="20" xfId="0" applyNumberFormat="1" applyFont="1" applyFill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3" fontId="13" fillId="2" borderId="21" xfId="0" applyNumberFormat="1" applyFont="1" applyFill="1" applyBorder="1" applyAlignment="1">
      <alignment horizontal="right" vertical="center"/>
    </xf>
    <xf numFmtId="164" fontId="10" fillId="0" borderId="22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4" fillId="0" borderId="17" xfId="0" applyFont="1" applyBorder="1" applyAlignment="1">
      <alignment horizontal="center" vertical="top"/>
    </xf>
    <xf numFmtId="4" fontId="0" fillId="0" borderId="22" xfId="0" applyNumberFormat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3" fontId="13" fillId="4" borderId="26" xfId="0" applyNumberFormat="1" applyFont="1" applyFill="1" applyBorder="1" applyAlignment="1">
      <alignment horizontal="right"/>
    </xf>
    <xf numFmtId="164" fontId="13" fillId="4" borderId="26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="75" zoomScaleNormal="75" workbookViewId="0" topLeftCell="A82">
      <selection activeCell="A81" sqref="A80:L81"/>
    </sheetView>
  </sheetViews>
  <sheetFormatPr defaultColWidth="9.00390625" defaultRowHeight="12.75"/>
  <cols>
    <col min="1" max="1" width="6.75390625" style="0" customWidth="1"/>
    <col min="2" max="2" width="7.875" style="0" customWidth="1"/>
    <col min="3" max="3" width="27.00390625" style="3" customWidth="1"/>
    <col min="4" max="5" width="12.25390625" style="4" customWidth="1"/>
    <col min="6" max="6" width="11.75390625" style="4" customWidth="1"/>
    <col min="7" max="7" width="11.625" style="4" customWidth="1"/>
    <col min="8" max="8" width="11.375" style="4" customWidth="1"/>
    <col min="9" max="9" width="10.75390625" style="4" customWidth="1"/>
    <col min="10" max="10" width="11.25390625" style="4" customWidth="1"/>
    <col min="11" max="11" width="11.125" style="4" customWidth="1"/>
    <col min="12" max="12" width="9.25390625" style="4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1:12" ht="15.75">
      <c r="K2" s="5"/>
      <c r="L2" s="5"/>
    </row>
    <row r="3" spans="1:12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5" spans="1:12" ht="16.5" thickBot="1">
      <c r="A5" s="7" t="s">
        <v>2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</row>
    <row r="6" spans="1:12" ht="12.75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3" t="s">
        <v>8</v>
      </c>
      <c r="G6" s="13"/>
      <c r="H6" s="13"/>
      <c r="I6" s="13"/>
      <c r="J6" s="14"/>
      <c r="K6" s="12" t="s">
        <v>9</v>
      </c>
      <c r="L6" s="15" t="s">
        <v>10</v>
      </c>
    </row>
    <row r="7" spans="1:12" ht="12.75" customHeight="1">
      <c r="A7" s="16"/>
      <c r="B7" s="17"/>
      <c r="C7" s="18"/>
      <c r="D7" s="19"/>
      <c r="E7" s="19"/>
      <c r="F7" s="20"/>
      <c r="G7" s="20"/>
      <c r="H7" s="20"/>
      <c r="I7" s="20"/>
      <c r="J7" s="21"/>
      <c r="K7" s="22"/>
      <c r="L7" s="23"/>
    </row>
    <row r="8" spans="1:12" ht="12.75" customHeight="1">
      <c r="A8" s="16"/>
      <c r="B8" s="17"/>
      <c r="C8" s="18"/>
      <c r="D8" s="19"/>
      <c r="E8" s="19"/>
      <c r="F8" s="24" t="s">
        <v>11</v>
      </c>
      <c r="G8" s="25" t="s">
        <v>12</v>
      </c>
      <c r="H8" s="26"/>
      <c r="I8" s="26"/>
      <c r="J8" s="27"/>
      <c r="K8" s="22"/>
      <c r="L8" s="23"/>
    </row>
    <row r="9" spans="1:12" ht="57" thickBot="1">
      <c r="A9" s="28"/>
      <c r="B9" s="29"/>
      <c r="C9" s="30"/>
      <c r="D9" s="31"/>
      <c r="E9" s="31"/>
      <c r="F9" s="32"/>
      <c r="G9" s="33" t="s">
        <v>13</v>
      </c>
      <c r="H9" s="33" t="s">
        <v>14</v>
      </c>
      <c r="I9" s="33" t="s">
        <v>15</v>
      </c>
      <c r="J9" s="33" t="s">
        <v>16</v>
      </c>
      <c r="K9" s="34"/>
      <c r="L9" s="35"/>
    </row>
    <row r="10" spans="1:12" ht="12.75">
      <c r="A10" s="36">
        <v>1</v>
      </c>
      <c r="B10" s="36">
        <v>2</v>
      </c>
      <c r="C10" s="36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</row>
    <row r="11" spans="1:12" ht="31.5">
      <c r="A11" s="38" t="s">
        <v>17</v>
      </c>
      <c r="B11" s="39"/>
      <c r="C11" s="40" t="s">
        <v>18</v>
      </c>
      <c r="D11" s="41">
        <f>SUM(D12:D15)</f>
        <v>62188</v>
      </c>
      <c r="E11" s="41">
        <f aca="true" t="shared" si="0" ref="E11:K11">SUM(E12:E15)</f>
        <v>33919</v>
      </c>
      <c r="F11" s="41">
        <f>E11-K11</f>
        <v>33919</v>
      </c>
      <c r="G11" s="41">
        <f t="shared" si="0"/>
        <v>6000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2">
        <f aca="true" t="shared" si="1" ref="L11:L88">E11/D11*100</f>
        <v>54.54267704380267</v>
      </c>
    </row>
    <row r="12" spans="1:12" ht="14.25">
      <c r="A12" s="43"/>
      <c r="B12" s="44" t="s">
        <v>19</v>
      </c>
      <c r="C12" s="45" t="s">
        <v>20</v>
      </c>
      <c r="D12" s="46">
        <v>35088</v>
      </c>
      <c r="E12" s="46">
        <v>10493</v>
      </c>
      <c r="F12" s="46">
        <v>10493</v>
      </c>
      <c r="G12" s="46">
        <v>6000</v>
      </c>
      <c r="H12" s="46"/>
      <c r="I12" s="46"/>
      <c r="J12" s="46"/>
      <c r="K12" s="46"/>
      <c r="L12" s="47">
        <f t="shared" si="1"/>
        <v>29.904810761513907</v>
      </c>
    </row>
    <row r="13" spans="1:12" ht="14.25">
      <c r="A13" s="48"/>
      <c r="B13" s="44" t="s">
        <v>21</v>
      </c>
      <c r="C13" s="45" t="s">
        <v>22</v>
      </c>
      <c r="D13" s="46">
        <v>18700</v>
      </c>
      <c r="E13" s="46">
        <v>17190</v>
      </c>
      <c r="F13" s="46">
        <v>17190</v>
      </c>
      <c r="G13" s="46"/>
      <c r="H13" s="46"/>
      <c r="I13" s="46"/>
      <c r="J13" s="46"/>
      <c r="K13" s="46"/>
      <c r="L13" s="47">
        <f t="shared" si="1"/>
        <v>91.92513368983958</v>
      </c>
    </row>
    <row r="14" spans="1:12" ht="14.25">
      <c r="A14" s="48"/>
      <c r="B14" s="44" t="s">
        <v>23</v>
      </c>
      <c r="C14" s="45" t="s">
        <v>24</v>
      </c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14.25">
      <c r="A15" s="49"/>
      <c r="B15" s="44" t="s">
        <v>25</v>
      </c>
      <c r="C15" s="50" t="s">
        <v>26</v>
      </c>
      <c r="D15" s="46">
        <v>8400</v>
      </c>
      <c r="E15" s="46">
        <v>6236</v>
      </c>
      <c r="F15" s="46">
        <v>6236</v>
      </c>
      <c r="G15" s="46"/>
      <c r="H15" s="46"/>
      <c r="I15" s="46"/>
      <c r="J15" s="46"/>
      <c r="K15" s="46"/>
      <c r="L15" s="47">
        <f t="shared" si="1"/>
        <v>74.23809523809524</v>
      </c>
    </row>
    <row r="16" spans="1:12" ht="31.5">
      <c r="A16" s="51">
        <v>600</v>
      </c>
      <c r="B16" s="52"/>
      <c r="C16" s="40" t="s">
        <v>27</v>
      </c>
      <c r="D16" s="41">
        <f>SUM(D17:D19)</f>
        <v>3408447</v>
      </c>
      <c r="E16" s="41">
        <f aca="true" t="shared" si="2" ref="E16:K16">SUM(E17:E19)</f>
        <v>3124264</v>
      </c>
      <c r="F16" s="41">
        <f t="shared" si="2"/>
        <v>1323016</v>
      </c>
      <c r="G16" s="41">
        <f t="shared" si="2"/>
        <v>20854</v>
      </c>
      <c r="H16" s="41">
        <f t="shared" si="2"/>
        <v>60000</v>
      </c>
      <c r="I16" s="41">
        <f t="shared" si="2"/>
        <v>0</v>
      </c>
      <c r="J16" s="41">
        <f t="shared" si="2"/>
        <v>0</v>
      </c>
      <c r="K16" s="41">
        <f t="shared" si="2"/>
        <v>1801248</v>
      </c>
      <c r="L16" s="42">
        <f t="shared" si="1"/>
        <v>91.66239052565582</v>
      </c>
    </row>
    <row r="17" spans="1:12" ht="15.75" customHeight="1">
      <c r="A17" s="53"/>
      <c r="B17" s="54">
        <v>60014</v>
      </c>
      <c r="C17" s="45" t="s">
        <v>28</v>
      </c>
      <c r="D17" s="55">
        <v>3447</v>
      </c>
      <c r="E17" s="55">
        <v>0</v>
      </c>
      <c r="F17" s="55">
        <v>0</v>
      </c>
      <c r="G17" s="55"/>
      <c r="H17" s="55"/>
      <c r="I17" s="55"/>
      <c r="J17" s="55"/>
      <c r="K17" s="55"/>
      <c r="L17" s="56"/>
    </row>
    <row r="18" spans="1:12" ht="15.75" customHeight="1">
      <c r="A18" s="57"/>
      <c r="B18" s="54">
        <v>60016</v>
      </c>
      <c r="C18" s="45" t="s">
        <v>29</v>
      </c>
      <c r="D18" s="55">
        <v>3120000</v>
      </c>
      <c r="E18" s="55">
        <v>2869556</v>
      </c>
      <c r="F18" s="55">
        <v>1068308</v>
      </c>
      <c r="G18" s="55">
        <v>20854</v>
      </c>
      <c r="H18" s="55">
        <v>60000</v>
      </c>
      <c r="I18" s="55"/>
      <c r="J18" s="55"/>
      <c r="K18" s="55">
        <v>1801248</v>
      </c>
      <c r="L18" s="56">
        <f>E18/D18*100</f>
        <v>91.97294871794873</v>
      </c>
    </row>
    <row r="19" spans="1:12" ht="15.75" customHeight="1">
      <c r="A19" s="58"/>
      <c r="B19" s="54">
        <v>60095</v>
      </c>
      <c r="C19" s="45" t="s">
        <v>26</v>
      </c>
      <c r="D19" s="55">
        <v>285000</v>
      </c>
      <c r="E19" s="55">
        <v>254708</v>
      </c>
      <c r="F19" s="55">
        <v>254708</v>
      </c>
      <c r="G19" s="55"/>
      <c r="H19" s="55"/>
      <c r="I19" s="55"/>
      <c r="J19" s="55"/>
      <c r="K19" s="55"/>
      <c r="L19" s="56">
        <f>E19/D19*100</f>
        <v>89.37122807017543</v>
      </c>
    </row>
    <row r="20" spans="1:12" s="59" customFormat="1" ht="15.75">
      <c r="A20" s="51">
        <v>630</v>
      </c>
      <c r="B20" s="52"/>
      <c r="C20" s="40" t="s">
        <v>30</v>
      </c>
      <c r="D20" s="41">
        <f>SUM(D21:D21)</f>
        <v>304800</v>
      </c>
      <c r="E20" s="41">
        <f aca="true" t="shared" si="3" ref="E20:K20">SUM(E21:E21)</f>
        <v>249372</v>
      </c>
      <c r="F20" s="41">
        <f aca="true" t="shared" si="4" ref="F20:F79">E20-K20</f>
        <v>249372</v>
      </c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0</v>
      </c>
      <c r="K20" s="41">
        <f t="shared" si="3"/>
        <v>0</v>
      </c>
      <c r="L20" s="42">
        <f t="shared" si="1"/>
        <v>81.81496062992126</v>
      </c>
    </row>
    <row r="21" spans="1:12" ht="15" customHeight="1">
      <c r="A21" s="60"/>
      <c r="B21" s="54">
        <v>63095</v>
      </c>
      <c r="C21" s="45" t="s">
        <v>26</v>
      </c>
      <c r="D21" s="55">
        <v>304800</v>
      </c>
      <c r="E21" s="55">
        <v>249372</v>
      </c>
      <c r="F21" s="55">
        <v>249372</v>
      </c>
      <c r="G21" s="55"/>
      <c r="H21" s="61"/>
      <c r="I21" s="61"/>
      <c r="J21" s="61"/>
      <c r="K21" s="62"/>
      <c r="L21" s="63">
        <f>E21/D21*100</f>
        <v>81.81496062992126</v>
      </c>
    </row>
    <row r="22" spans="1:12" ht="31.5">
      <c r="A22" s="51">
        <v>700</v>
      </c>
      <c r="B22" s="52"/>
      <c r="C22" s="40" t="s">
        <v>31</v>
      </c>
      <c r="D22" s="41">
        <f>SUM(D23:D25)</f>
        <v>7715769</v>
      </c>
      <c r="E22" s="41">
        <f aca="true" t="shared" si="5" ref="E22:K22">SUM(E23:E25)</f>
        <v>7233140</v>
      </c>
      <c r="F22" s="41">
        <f t="shared" si="4"/>
        <v>5231847</v>
      </c>
      <c r="G22" s="41">
        <f t="shared" si="5"/>
        <v>5171</v>
      </c>
      <c r="H22" s="41">
        <f t="shared" si="5"/>
        <v>0</v>
      </c>
      <c r="I22" s="41">
        <f t="shared" si="5"/>
        <v>0</v>
      </c>
      <c r="J22" s="41">
        <f t="shared" si="5"/>
        <v>0</v>
      </c>
      <c r="K22" s="41">
        <f t="shared" si="5"/>
        <v>2001293</v>
      </c>
      <c r="L22" s="64">
        <f t="shared" si="1"/>
        <v>93.74490086470966</v>
      </c>
    </row>
    <row r="23" spans="1:12" ht="28.5">
      <c r="A23" s="65"/>
      <c r="B23" s="54">
        <v>70005</v>
      </c>
      <c r="C23" s="45" t="s">
        <v>32</v>
      </c>
      <c r="D23" s="55">
        <v>738469</v>
      </c>
      <c r="E23" s="55">
        <v>600763</v>
      </c>
      <c r="F23" s="55">
        <v>127721</v>
      </c>
      <c r="G23" s="55"/>
      <c r="H23" s="55"/>
      <c r="I23" s="55"/>
      <c r="J23" s="55"/>
      <c r="K23" s="55">
        <v>473042</v>
      </c>
      <c r="L23" s="56">
        <f t="shared" si="1"/>
        <v>81.35250091743865</v>
      </c>
    </row>
    <row r="24" spans="1:12" ht="28.5">
      <c r="A24" s="66"/>
      <c r="B24" s="54">
        <v>70021</v>
      </c>
      <c r="C24" s="67" t="s">
        <v>33</v>
      </c>
      <c r="D24" s="55">
        <v>947500</v>
      </c>
      <c r="E24" s="55">
        <v>945000</v>
      </c>
      <c r="F24" s="55"/>
      <c r="G24" s="55"/>
      <c r="H24" s="61"/>
      <c r="I24" s="61"/>
      <c r="J24" s="61"/>
      <c r="K24" s="61">
        <v>945000</v>
      </c>
      <c r="L24" s="56">
        <f t="shared" si="1"/>
        <v>99.73614775725594</v>
      </c>
    </row>
    <row r="25" spans="1:12" ht="15.75" customHeight="1">
      <c r="A25" s="68"/>
      <c r="B25" s="69">
        <v>70095</v>
      </c>
      <c r="C25" s="67" t="s">
        <v>26</v>
      </c>
      <c r="D25" s="61">
        <v>6029800</v>
      </c>
      <c r="E25" s="61">
        <v>5687377</v>
      </c>
      <c r="F25" s="61">
        <v>5104126</v>
      </c>
      <c r="G25" s="61">
        <v>5171</v>
      </c>
      <c r="H25" s="61"/>
      <c r="I25" s="61"/>
      <c r="J25" s="61"/>
      <c r="K25" s="61">
        <v>583251</v>
      </c>
      <c r="L25" s="56">
        <f t="shared" si="1"/>
        <v>94.3211549305118</v>
      </c>
    </row>
    <row r="26" spans="1:12" ht="30">
      <c r="A26" s="70">
        <v>710</v>
      </c>
      <c r="B26" s="71"/>
      <c r="C26" s="72" t="s">
        <v>34</v>
      </c>
      <c r="D26" s="73">
        <f>SUM(D27:D28)</f>
        <v>737300</v>
      </c>
      <c r="E26" s="73">
        <f aca="true" t="shared" si="6" ref="E26:K26">SUM(E27:E28)</f>
        <v>736731</v>
      </c>
      <c r="F26" s="73">
        <f t="shared" si="6"/>
        <v>636731</v>
      </c>
      <c r="G26" s="73">
        <f t="shared" si="6"/>
        <v>1760</v>
      </c>
      <c r="H26" s="73">
        <f t="shared" si="6"/>
        <v>42000</v>
      </c>
      <c r="I26" s="73">
        <f t="shared" si="6"/>
        <v>0</v>
      </c>
      <c r="J26" s="73">
        <f t="shared" si="6"/>
        <v>0</v>
      </c>
      <c r="K26" s="73">
        <f t="shared" si="6"/>
        <v>100000</v>
      </c>
      <c r="L26" s="64">
        <f t="shared" si="1"/>
        <v>99.92282652922827</v>
      </c>
    </row>
    <row r="27" spans="1:12" ht="28.5">
      <c r="A27" s="74"/>
      <c r="B27" s="54">
        <v>71004</v>
      </c>
      <c r="C27" s="45" t="s">
        <v>35</v>
      </c>
      <c r="D27" s="55">
        <v>531900</v>
      </c>
      <c r="E27" s="55">
        <v>531411</v>
      </c>
      <c r="F27" s="55">
        <v>531411</v>
      </c>
      <c r="G27" s="55">
        <v>1760</v>
      </c>
      <c r="H27" s="55">
        <v>42000</v>
      </c>
      <c r="I27" s="55"/>
      <c r="J27" s="55"/>
      <c r="K27" s="55"/>
      <c r="L27" s="56">
        <f t="shared" si="1"/>
        <v>99.90806542583192</v>
      </c>
    </row>
    <row r="28" spans="1:12" ht="15" customHeight="1">
      <c r="A28" s="75"/>
      <c r="B28" s="69">
        <v>71035</v>
      </c>
      <c r="C28" s="67" t="s">
        <v>36</v>
      </c>
      <c r="D28" s="61">
        <v>205400</v>
      </c>
      <c r="E28" s="61">
        <v>205320</v>
      </c>
      <c r="F28" s="61">
        <v>105320</v>
      </c>
      <c r="G28" s="61"/>
      <c r="H28" s="61"/>
      <c r="I28" s="61"/>
      <c r="J28" s="61"/>
      <c r="K28" s="61">
        <v>100000</v>
      </c>
      <c r="L28" s="76">
        <f t="shared" si="1"/>
        <v>99.96105160662123</v>
      </c>
    </row>
    <row r="29" spans="1:12" ht="31.5">
      <c r="A29" s="77">
        <v>750</v>
      </c>
      <c r="B29" s="78"/>
      <c r="C29" s="79" t="s">
        <v>37</v>
      </c>
      <c r="D29" s="73">
        <f>SUM(D30:D34)</f>
        <v>8973184</v>
      </c>
      <c r="E29" s="73">
        <f>SUM(E30:E34)</f>
        <v>6892909</v>
      </c>
      <c r="F29" s="73">
        <f t="shared" si="4"/>
        <v>6089639</v>
      </c>
      <c r="G29" s="73">
        <f>SUM(G30:G34)</f>
        <v>4389757</v>
      </c>
      <c r="H29" s="73">
        <f>SUM(H30:H34)</f>
        <v>0</v>
      </c>
      <c r="I29" s="73">
        <f>SUM(I30:I34)</f>
        <v>0</v>
      </c>
      <c r="J29" s="73">
        <f>SUM(J30:J34)</f>
        <v>0</v>
      </c>
      <c r="K29" s="73">
        <f>SUM(K30:K34)</f>
        <v>803270</v>
      </c>
      <c r="L29" s="64">
        <f t="shared" si="1"/>
        <v>76.81675757456885</v>
      </c>
    </row>
    <row r="30" spans="1:12" ht="14.25">
      <c r="A30" s="80"/>
      <c r="B30" s="81">
        <v>75011</v>
      </c>
      <c r="C30" s="50" t="s">
        <v>38</v>
      </c>
      <c r="D30" s="46">
        <v>249377</v>
      </c>
      <c r="E30" s="46">
        <v>236801</v>
      </c>
      <c r="F30" s="46">
        <f t="shared" si="4"/>
        <v>236801</v>
      </c>
      <c r="G30" s="46">
        <v>217340</v>
      </c>
      <c r="H30" s="46"/>
      <c r="I30" s="46"/>
      <c r="J30" s="46"/>
      <c r="K30" s="82"/>
      <c r="L30" s="56"/>
    </row>
    <row r="31" spans="1:12" ht="28.5">
      <c r="A31" s="83"/>
      <c r="B31" s="84">
        <v>75022</v>
      </c>
      <c r="C31" s="85" t="s">
        <v>39</v>
      </c>
      <c r="D31" s="55">
        <v>197650</v>
      </c>
      <c r="E31" s="46">
        <v>191420</v>
      </c>
      <c r="F31" s="46">
        <f t="shared" si="4"/>
        <v>191420</v>
      </c>
      <c r="G31" s="55"/>
      <c r="H31" s="55"/>
      <c r="I31" s="55"/>
      <c r="J31" s="55"/>
      <c r="K31" s="86"/>
      <c r="L31" s="47">
        <f t="shared" si="1"/>
        <v>96.84796357197065</v>
      </c>
    </row>
    <row r="32" spans="1:12" ht="28.5">
      <c r="A32" s="83"/>
      <c r="B32" s="84">
        <v>75023</v>
      </c>
      <c r="C32" s="85" t="s">
        <v>40</v>
      </c>
      <c r="D32" s="55">
        <v>8346807</v>
      </c>
      <c r="E32" s="46">
        <v>6360754</v>
      </c>
      <c r="F32" s="46">
        <f t="shared" si="4"/>
        <v>5557484</v>
      </c>
      <c r="G32" s="55">
        <v>4147030</v>
      </c>
      <c r="H32" s="55"/>
      <c r="I32" s="55"/>
      <c r="J32" s="55"/>
      <c r="K32" s="55">
        <v>803270</v>
      </c>
      <c r="L32" s="47">
        <f t="shared" si="1"/>
        <v>76.20583535716112</v>
      </c>
    </row>
    <row r="33" spans="1:12" ht="14.25">
      <c r="A33" s="83"/>
      <c r="B33" s="84">
        <v>75045</v>
      </c>
      <c r="C33" s="85" t="s">
        <v>41</v>
      </c>
      <c r="D33" s="55"/>
      <c r="E33" s="46"/>
      <c r="F33" s="46">
        <f t="shared" si="4"/>
        <v>0</v>
      </c>
      <c r="G33" s="55"/>
      <c r="H33" s="55"/>
      <c r="I33" s="55"/>
      <c r="J33" s="55"/>
      <c r="K33" s="55"/>
      <c r="L33" s="47" t="e">
        <f t="shared" si="1"/>
        <v>#DIV/0!</v>
      </c>
    </row>
    <row r="34" spans="1:12" ht="14.25">
      <c r="A34" s="87"/>
      <c r="B34" s="54">
        <v>75095</v>
      </c>
      <c r="C34" s="85" t="s">
        <v>26</v>
      </c>
      <c r="D34" s="55">
        <v>179350</v>
      </c>
      <c r="E34" s="46">
        <v>103934</v>
      </c>
      <c r="F34" s="46">
        <f t="shared" si="4"/>
        <v>103934</v>
      </c>
      <c r="G34" s="55">
        <v>25387</v>
      </c>
      <c r="H34" s="55"/>
      <c r="I34" s="55"/>
      <c r="J34" s="55"/>
      <c r="K34" s="88"/>
      <c r="L34" s="56">
        <f t="shared" si="1"/>
        <v>57.95037635907444</v>
      </c>
    </row>
    <row r="35" spans="1:12" ht="63">
      <c r="A35" s="51">
        <v>754</v>
      </c>
      <c r="B35" s="89"/>
      <c r="C35" s="40" t="s">
        <v>42</v>
      </c>
      <c r="D35" s="73">
        <f>SUM(D36:D40)</f>
        <v>2202214</v>
      </c>
      <c r="E35" s="73">
        <f aca="true" t="shared" si="7" ref="E35:K35">SUM(E36:E40)</f>
        <v>2032797</v>
      </c>
      <c r="F35" s="73">
        <f t="shared" si="7"/>
        <v>900661</v>
      </c>
      <c r="G35" s="73">
        <f t="shared" si="7"/>
        <v>376454</v>
      </c>
      <c r="H35" s="73">
        <f t="shared" si="7"/>
        <v>0</v>
      </c>
      <c r="I35" s="73">
        <f t="shared" si="7"/>
        <v>0</v>
      </c>
      <c r="J35" s="73">
        <f t="shared" si="7"/>
        <v>0</v>
      </c>
      <c r="K35" s="73">
        <f t="shared" si="7"/>
        <v>1132136</v>
      </c>
      <c r="L35" s="64">
        <f t="shared" si="1"/>
        <v>92.30696925911832</v>
      </c>
    </row>
    <row r="36" spans="1:12" s="94" customFormat="1" ht="15.75" customHeight="1">
      <c r="A36" s="90"/>
      <c r="B36" s="91">
        <v>75405</v>
      </c>
      <c r="C36" s="92" t="s">
        <v>43</v>
      </c>
      <c r="D36" s="93">
        <v>56000</v>
      </c>
      <c r="E36" s="93">
        <v>49837</v>
      </c>
      <c r="F36" s="93">
        <f t="shared" si="4"/>
        <v>19837</v>
      </c>
      <c r="G36" s="93"/>
      <c r="H36" s="93"/>
      <c r="I36" s="93"/>
      <c r="J36" s="93"/>
      <c r="K36" s="93">
        <v>30000</v>
      </c>
      <c r="L36" s="76">
        <f t="shared" si="1"/>
        <v>88.99464285714286</v>
      </c>
    </row>
    <row r="37" spans="1:12" ht="14.25">
      <c r="A37" s="57"/>
      <c r="B37" s="54">
        <v>75412</v>
      </c>
      <c r="C37" s="67" t="s">
        <v>44</v>
      </c>
      <c r="D37" s="61">
        <v>1628194</v>
      </c>
      <c r="E37" s="95">
        <v>1476936</v>
      </c>
      <c r="F37" s="95">
        <f t="shared" si="4"/>
        <v>449800</v>
      </c>
      <c r="G37" s="61">
        <v>30720</v>
      </c>
      <c r="H37" s="61"/>
      <c r="I37" s="61"/>
      <c r="J37" s="61"/>
      <c r="K37" s="61">
        <v>1027136</v>
      </c>
      <c r="L37" s="76">
        <f t="shared" si="1"/>
        <v>90.71007508933211</v>
      </c>
    </row>
    <row r="38" spans="1:12" ht="14.25">
      <c r="A38" s="57"/>
      <c r="B38" s="54">
        <v>75414</v>
      </c>
      <c r="C38" s="45" t="s">
        <v>45</v>
      </c>
      <c r="D38" s="61">
        <v>6000</v>
      </c>
      <c r="E38" s="95">
        <v>2697</v>
      </c>
      <c r="F38" s="95">
        <f t="shared" si="4"/>
        <v>2697</v>
      </c>
      <c r="G38" s="61"/>
      <c r="H38" s="61"/>
      <c r="I38" s="61"/>
      <c r="J38" s="61"/>
      <c r="K38" s="61"/>
      <c r="L38" s="76">
        <f t="shared" si="1"/>
        <v>44.95</v>
      </c>
    </row>
    <row r="39" spans="1:12" ht="14.25">
      <c r="A39" s="57"/>
      <c r="B39" s="54">
        <v>75416</v>
      </c>
      <c r="C39" s="67" t="s">
        <v>46</v>
      </c>
      <c r="D39" s="61">
        <v>509920</v>
      </c>
      <c r="E39" s="95">
        <v>502384</v>
      </c>
      <c r="F39" s="95">
        <f t="shared" si="4"/>
        <v>427384</v>
      </c>
      <c r="G39" s="61">
        <v>345734</v>
      </c>
      <c r="H39" s="61"/>
      <c r="I39" s="61"/>
      <c r="J39" s="61"/>
      <c r="K39" s="61">
        <v>75000</v>
      </c>
      <c r="L39" s="76">
        <f t="shared" si="1"/>
        <v>98.52212111703797</v>
      </c>
    </row>
    <row r="40" spans="1:12" ht="15.75" customHeight="1">
      <c r="A40" s="58"/>
      <c r="B40" s="69">
        <v>75495</v>
      </c>
      <c r="C40" s="67" t="s">
        <v>26</v>
      </c>
      <c r="D40" s="61">
        <v>2100</v>
      </c>
      <c r="E40" s="95">
        <v>943</v>
      </c>
      <c r="F40" s="95">
        <f t="shared" si="4"/>
        <v>943</v>
      </c>
      <c r="G40" s="61"/>
      <c r="H40" s="61"/>
      <c r="I40" s="61"/>
      <c r="J40" s="61"/>
      <c r="K40" s="61"/>
      <c r="L40" s="76">
        <f t="shared" si="1"/>
        <v>44.904761904761905</v>
      </c>
    </row>
    <row r="41" spans="1:12" ht="96">
      <c r="A41" s="77">
        <v>756</v>
      </c>
      <c r="B41" s="78"/>
      <c r="C41" s="96" t="s">
        <v>47</v>
      </c>
      <c r="D41" s="73">
        <f>SUM(D42)</f>
        <v>60000</v>
      </c>
      <c r="E41" s="73">
        <f aca="true" t="shared" si="8" ref="E41:K41">SUM(E42)</f>
        <v>52388</v>
      </c>
      <c r="F41" s="73">
        <f t="shared" si="4"/>
        <v>52388</v>
      </c>
      <c r="G41" s="73">
        <f t="shared" si="8"/>
        <v>21395</v>
      </c>
      <c r="H41" s="73">
        <f t="shared" si="8"/>
        <v>0</v>
      </c>
      <c r="I41" s="73">
        <f t="shared" si="8"/>
        <v>0</v>
      </c>
      <c r="J41" s="73">
        <f t="shared" si="8"/>
        <v>0</v>
      </c>
      <c r="K41" s="73">
        <f t="shared" si="8"/>
        <v>0</v>
      </c>
      <c r="L41" s="64">
        <f>E41/D41*100</f>
        <v>87.31333333333333</v>
      </c>
    </row>
    <row r="42" spans="1:12" s="102" customFormat="1" ht="42.75">
      <c r="A42" s="97"/>
      <c r="B42" s="97">
        <v>75647</v>
      </c>
      <c r="C42" s="98" t="s">
        <v>48</v>
      </c>
      <c r="D42" s="99">
        <v>60000</v>
      </c>
      <c r="E42" s="99">
        <v>52388</v>
      </c>
      <c r="F42" s="99">
        <f t="shared" si="4"/>
        <v>52388</v>
      </c>
      <c r="G42" s="99">
        <v>21395</v>
      </c>
      <c r="H42" s="99"/>
      <c r="I42" s="99"/>
      <c r="J42" s="99"/>
      <c r="K42" s="100"/>
      <c r="L42" s="101">
        <f>E42/D42*100</f>
        <v>87.31333333333333</v>
      </c>
    </row>
    <row r="43" spans="1:12" ht="30">
      <c r="A43" s="77">
        <v>757</v>
      </c>
      <c r="B43" s="78"/>
      <c r="C43" s="72" t="s">
        <v>49</v>
      </c>
      <c r="D43" s="73">
        <f>SUM(D44)</f>
        <v>15351</v>
      </c>
      <c r="E43" s="73">
        <f aca="true" t="shared" si="9" ref="E43:K43">SUM(E44)</f>
        <v>0</v>
      </c>
      <c r="F43" s="73">
        <f t="shared" si="4"/>
        <v>0</v>
      </c>
      <c r="G43" s="73">
        <f t="shared" si="9"/>
        <v>0</v>
      </c>
      <c r="H43" s="73">
        <f t="shared" si="9"/>
        <v>0</v>
      </c>
      <c r="I43" s="73">
        <f t="shared" si="9"/>
        <v>0</v>
      </c>
      <c r="J43" s="73">
        <f t="shared" si="9"/>
        <v>0</v>
      </c>
      <c r="K43" s="73">
        <f t="shared" si="9"/>
        <v>0</v>
      </c>
      <c r="L43" s="64">
        <f t="shared" si="1"/>
        <v>0</v>
      </c>
    </row>
    <row r="44" spans="1:12" ht="54" customHeight="1">
      <c r="A44" s="103"/>
      <c r="B44" s="54">
        <v>75702</v>
      </c>
      <c r="C44" s="104" t="s">
        <v>50</v>
      </c>
      <c r="D44" s="55">
        <v>15351</v>
      </c>
      <c r="E44" s="55">
        <v>0</v>
      </c>
      <c r="F44" s="55">
        <f t="shared" si="4"/>
        <v>0</v>
      </c>
      <c r="G44" s="55"/>
      <c r="H44" s="55"/>
      <c r="I44" s="55"/>
      <c r="J44" s="55"/>
      <c r="K44" s="82"/>
      <c r="L44" s="56">
        <f t="shared" si="1"/>
        <v>0</v>
      </c>
    </row>
    <row r="45" spans="1:12" ht="15.75">
      <c r="A45" s="77">
        <v>758</v>
      </c>
      <c r="B45" s="78"/>
      <c r="C45" s="72" t="s">
        <v>51</v>
      </c>
      <c r="D45" s="73">
        <f>SUM(D46:D47)</f>
        <v>617795</v>
      </c>
      <c r="E45" s="73">
        <f aca="true" t="shared" si="10" ref="E45:K45">SUM(E46:E47)</f>
        <v>609481</v>
      </c>
      <c r="F45" s="73">
        <f t="shared" si="4"/>
        <v>609481</v>
      </c>
      <c r="G45" s="73">
        <f t="shared" si="10"/>
        <v>0</v>
      </c>
      <c r="H45" s="73">
        <f t="shared" si="10"/>
        <v>0</v>
      </c>
      <c r="I45" s="73">
        <f t="shared" si="10"/>
        <v>0</v>
      </c>
      <c r="J45" s="73">
        <f t="shared" si="10"/>
        <v>0</v>
      </c>
      <c r="K45" s="73">
        <f t="shared" si="10"/>
        <v>0</v>
      </c>
      <c r="L45" s="64">
        <f>E45/D45*100</f>
        <v>98.65424614961273</v>
      </c>
    </row>
    <row r="46" spans="1:12" ht="15.75" customHeight="1">
      <c r="A46" s="65"/>
      <c r="B46" s="54">
        <v>75818</v>
      </c>
      <c r="C46" s="105" t="s">
        <v>52</v>
      </c>
      <c r="D46" s="55">
        <v>8314</v>
      </c>
      <c r="E46" s="55"/>
      <c r="F46" s="55">
        <f t="shared" si="4"/>
        <v>0</v>
      </c>
      <c r="G46" s="55"/>
      <c r="H46" s="55"/>
      <c r="I46" s="55"/>
      <c r="J46" s="55"/>
      <c r="K46" s="82"/>
      <c r="L46" s="56">
        <f>E46/D46*100</f>
        <v>0</v>
      </c>
    </row>
    <row r="47" spans="1:12" ht="28.5">
      <c r="A47" s="68"/>
      <c r="B47" s="106">
        <v>75831</v>
      </c>
      <c r="C47" s="105" t="s">
        <v>53</v>
      </c>
      <c r="D47" s="107">
        <v>609481</v>
      </c>
      <c r="E47" s="107">
        <v>609481</v>
      </c>
      <c r="F47" s="107">
        <f t="shared" si="4"/>
        <v>609481</v>
      </c>
      <c r="G47" s="107"/>
      <c r="H47" s="107"/>
      <c r="I47" s="107"/>
      <c r="J47" s="107"/>
      <c r="K47" s="108"/>
      <c r="L47" s="56">
        <f>E47/D47*100</f>
        <v>100</v>
      </c>
    </row>
    <row r="48" spans="1:12" ht="31.5">
      <c r="A48" s="109">
        <v>801</v>
      </c>
      <c r="B48" s="110"/>
      <c r="C48" s="111" t="s">
        <v>54</v>
      </c>
      <c r="D48" s="112">
        <f>SUM(D49:D57)</f>
        <v>23662763</v>
      </c>
      <c r="E48" s="112">
        <f aca="true" t="shared" si="11" ref="E48:K48">SUM(E49:E57)</f>
        <v>22484890</v>
      </c>
      <c r="F48" s="112">
        <f t="shared" si="4"/>
        <v>21089799</v>
      </c>
      <c r="G48" s="112">
        <f t="shared" si="11"/>
        <v>13106991</v>
      </c>
      <c r="H48" s="113">
        <f t="shared" si="11"/>
        <v>3102500</v>
      </c>
      <c r="I48" s="113">
        <f t="shared" si="11"/>
        <v>0</v>
      </c>
      <c r="J48" s="113">
        <f t="shared" si="11"/>
        <v>0</v>
      </c>
      <c r="K48" s="113">
        <f t="shared" si="11"/>
        <v>1395091</v>
      </c>
      <c r="L48" s="114">
        <f t="shared" si="1"/>
        <v>95.02225078280165</v>
      </c>
    </row>
    <row r="49" spans="1:12" ht="14.25" customHeight="1">
      <c r="A49" s="115"/>
      <c r="B49" s="54">
        <v>80101</v>
      </c>
      <c r="C49" s="45" t="s">
        <v>55</v>
      </c>
      <c r="D49" s="55">
        <v>11611672</v>
      </c>
      <c r="E49" s="55">
        <v>10754068</v>
      </c>
      <c r="F49" s="55">
        <f t="shared" si="4"/>
        <v>10744579</v>
      </c>
      <c r="G49" s="55">
        <v>8303628</v>
      </c>
      <c r="H49" s="55"/>
      <c r="I49" s="55"/>
      <c r="J49" s="55"/>
      <c r="K49" s="55">
        <v>9489</v>
      </c>
      <c r="L49" s="56">
        <f t="shared" si="1"/>
        <v>92.61429361766334</v>
      </c>
    </row>
    <row r="50" spans="1:12" ht="28.5">
      <c r="A50" s="66"/>
      <c r="B50" s="69">
        <v>80103</v>
      </c>
      <c r="C50" s="67" t="s">
        <v>56</v>
      </c>
      <c r="D50" s="55">
        <v>631806</v>
      </c>
      <c r="E50" s="55">
        <v>528501</v>
      </c>
      <c r="F50" s="55">
        <f t="shared" si="4"/>
        <v>528501</v>
      </c>
      <c r="G50" s="55">
        <v>466613</v>
      </c>
      <c r="H50" s="55"/>
      <c r="I50" s="55"/>
      <c r="J50" s="55"/>
      <c r="K50" s="55"/>
      <c r="L50" s="56">
        <f t="shared" si="1"/>
        <v>83.64925309351288</v>
      </c>
    </row>
    <row r="51" spans="1:12" ht="14.25" customHeight="1">
      <c r="A51" s="66"/>
      <c r="B51" s="69">
        <v>80104</v>
      </c>
      <c r="C51" s="67" t="s">
        <v>57</v>
      </c>
      <c r="D51" s="61">
        <v>3300000</v>
      </c>
      <c r="E51" s="61">
        <v>3268337</v>
      </c>
      <c r="F51" s="61">
        <f t="shared" si="4"/>
        <v>3268337</v>
      </c>
      <c r="G51" s="61"/>
      <c r="H51" s="61">
        <v>3100000</v>
      </c>
      <c r="I51" s="61"/>
      <c r="J51" s="61"/>
      <c r="K51" s="61"/>
      <c r="L51" s="76">
        <f t="shared" si="1"/>
        <v>99.04051515151515</v>
      </c>
    </row>
    <row r="52" spans="1:12" ht="14.25" customHeight="1">
      <c r="A52" s="116"/>
      <c r="B52" s="117">
        <v>80110</v>
      </c>
      <c r="C52" s="67" t="s">
        <v>58</v>
      </c>
      <c r="D52" s="61">
        <v>6320532</v>
      </c>
      <c r="E52" s="61">
        <v>6204527</v>
      </c>
      <c r="F52" s="61">
        <f t="shared" si="4"/>
        <v>4818925</v>
      </c>
      <c r="G52" s="61">
        <v>3589341</v>
      </c>
      <c r="H52" s="61"/>
      <c r="I52" s="61"/>
      <c r="J52" s="61"/>
      <c r="K52" s="61">
        <v>1385602</v>
      </c>
      <c r="L52" s="76">
        <f t="shared" si="1"/>
        <v>98.16463234423938</v>
      </c>
    </row>
    <row r="53" spans="1:12" ht="28.5">
      <c r="A53" s="118"/>
      <c r="B53" s="117">
        <v>80113</v>
      </c>
      <c r="C53" s="67" t="s">
        <v>59</v>
      </c>
      <c r="D53" s="61">
        <v>620400</v>
      </c>
      <c r="E53" s="61">
        <v>609849</v>
      </c>
      <c r="F53" s="61">
        <f t="shared" si="4"/>
        <v>609849</v>
      </c>
      <c r="G53" s="61"/>
      <c r="H53" s="61"/>
      <c r="I53" s="61"/>
      <c r="J53" s="61"/>
      <c r="K53" s="61"/>
      <c r="L53" s="76">
        <f t="shared" si="1"/>
        <v>98.29932301740813</v>
      </c>
    </row>
    <row r="54" spans="1:12" ht="42.75">
      <c r="A54" s="118"/>
      <c r="B54" s="54">
        <v>80114</v>
      </c>
      <c r="C54" s="67" t="s">
        <v>60</v>
      </c>
      <c r="D54" s="55">
        <v>1063629</v>
      </c>
      <c r="E54" s="55">
        <v>1014178</v>
      </c>
      <c r="F54" s="55">
        <f t="shared" si="4"/>
        <v>1014178</v>
      </c>
      <c r="G54" s="55">
        <v>743409</v>
      </c>
      <c r="H54" s="55"/>
      <c r="I54" s="55"/>
      <c r="J54" s="55"/>
      <c r="K54" s="55"/>
      <c r="L54" s="56">
        <f t="shared" si="1"/>
        <v>95.35072849649643</v>
      </c>
    </row>
    <row r="55" spans="1:12" ht="15.75">
      <c r="A55" s="118"/>
      <c r="B55" s="119">
        <v>80120</v>
      </c>
      <c r="C55" s="67" t="s">
        <v>61</v>
      </c>
      <c r="D55" s="55">
        <v>2500</v>
      </c>
      <c r="E55" s="55">
        <v>2500</v>
      </c>
      <c r="F55" s="55">
        <f t="shared" si="4"/>
        <v>2500</v>
      </c>
      <c r="G55" s="55"/>
      <c r="H55" s="55">
        <v>2500</v>
      </c>
      <c r="I55" s="55"/>
      <c r="J55" s="55"/>
      <c r="K55" s="55"/>
      <c r="L55" s="56">
        <f t="shared" si="1"/>
        <v>100</v>
      </c>
    </row>
    <row r="56" spans="1:12" ht="28.5">
      <c r="A56" s="118"/>
      <c r="B56" s="106">
        <v>80146</v>
      </c>
      <c r="C56" s="45" t="s">
        <v>62</v>
      </c>
      <c r="D56" s="55">
        <v>85324</v>
      </c>
      <c r="E56" s="55">
        <v>76322</v>
      </c>
      <c r="F56" s="55">
        <f t="shared" si="4"/>
        <v>76322</v>
      </c>
      <c r="G56" s="55"/>
      <c r="H56" s="55"/>
      <c r="I56" s="55"/>
      <c r="J56" s="55"/>
      <c r="K56" s="55"/>
      <c r="L56" s="56">
        <f t="shared" si="1"/>
        <v>89.44962730298627</v>
      </c>
    </row>
    <row r="57" spans="1:12" ht="15.75" customHeight="1">
      <c r="A57" s="116"/>
      <c r="B57" s="54">
        <v>80195</v>
      </c>
      <c r="C57" s="45" t="s">
        <v>26</v>
      </c>
      <c r="D57" s="55">
        <v>26900</v>
      </c>
      <c r="E57" s="55">
        <v>26608</v>
      </c>
      <c r="F57" s="55">
        <f t="shared" si="4"/>
        <v>26608</v>
      </c>
      <c r="G57" s="55">
        <v>4000</v>
      </c>
      <c r="H57" s="55"/>
      <c r="I57" s="55"/>
      <c r="J57" s="55"/>
      <c r="K57" s="55"/>
      <c r="L57" s="56">
        <f t="shared" si="1"/>
        <v>98.91449814126393</v>
      </c>
    </row>
    <row r="58" spans="1:12" ht="15.75">
      <c r="A58" s="51">
        <v>851</v>
      </c>
      <c r="B58" s="120"/>
      <c r="C58" s="40" t="s">
        <v>63</v>
      </c>
      <c r="D58" s="41">
        <f>SUM(D59:D60)</f>
        <v>494234</v>
      </c>
      <c r="E58" s="41">
        <f>SUM(E59:E60)</f>
        <v>448023</v>
      </c>
      <c r="F58" s="41">
        <f t="shared" si="4"/>
        <v>444528</v>
      </c>
      <c r="G58" s="41">
        <f>SUM(G59:G60)</f>
        <v>132431</v>
      </c>
      <c r="H58" s="41">
        <f>SUM(H59:H60)</f>
        <v>134000</v>
      </c>
      <c r="I58" s="41">
        <f>SUM(I59:I60)</f>
        <v>0</v>
      </c>
      <c r="J58" s="41">
        <f>SUM(J59:J60)</f>
        <v>0</v>
      </c>
      <c r="K58" s="41">
        <f>SUM(K59:K60)</f>
        <v>3495</v>
      </c>
      <c r="L58" s="42">
        <f t="shared" si="1"/>
        <v>90.64997551766977</v>
      </c>
    </row>
    <row r="59" spans="1:12" ht="28.5">
      <c r="A59" s="57"/>
      <c r="B59" s="69">
        <v>85154</v>
      </c>
      <c r="C59" s="45" t="s">
        <v>64</v>
      </c>
      <c r="D59" s="55">
        <v>417654</v>
      </c>
      <c r="E59" s="55">
        <v>371872</v>
      </c>
      <c r="F59" s="55">
        <f t="shared" si="4"/>
        <v>368377</v>
      </c>
      <c r="G59" s="55">
        <v>132431</v>
      </c>
      <c r="H59" s="55">
        <v>118000</v>
      </c>
      <c r="I59" s="55"/>
      <c r="J59" s="121"/>
      <c r="K59" s="121">
        <v>3495</v>
      </c>
      <c r="L59" s="76">
        <f t="shared" si="1"/>
        <v>89.03829485650802</v>
      </c>
    </row>
    <row r="60" spans="1:12" ht="15.75" customHeight="1">
      <c r="A60" s="58"/>
      <c r="B60" s="69">
        <v>85195</v>
      </c>
      <c r="C60" s="67" t="s">
        <v>26</v>
      </c>
      <c r="D60" s="61">
        <v>76580</v>
      </c>
      <c r="E60" s="61">
        <v>76151</v>
      </c>
      <c r="F60" s="61">
        <f t="shared" si="4"/>
        <v>76151</v>
      </c>
      <c r="G60" s="61"/>
      <c r="H60" s="121">
        <v>16000</v>
      </c>
      <c r="I60" s="121"/>
      <c r="J60" s="121"/>
      <c r="K60" s="121"/>
      <c r="L60" s="76">
        <f t="shared" si="1"/>
        <v>99.43980151475581</v>
      </c>
    </row>
    <row r="61" spans="1:12" ht="15.75">
      <c r="A61" s="51">
        <v>852</v>
      </c>
      <c r="B61" s="78"/>
      <c r="C61" s="79" t="s">
        <v>65</v>
      </c>
      <c r="D61" s="73">
        <f>SUM(D62:D66)</f>
        <v>4404461</v>
      </c>
      <c r="E61" s="73">
        <f aca="true" t="shared" si="12" ref="E61:K61">SUM(E62:E66)</f>
        <v>3830991</v>
      </c>
      <c r="F61" s="73">
        <f t="shared" si="4"/>
        <v>3816582</v>
      </c>
      <c r="G61" s="73">
        <f t="shared" si="12"/>
        <v>1421483</v>
      </c>
      <c r="H61" s="73">
        <f t="shared" si="12"/>
        <v>0</v>
      </c>
      <c r="I61" s="73">
        <f t="shared" si="12"/>
        <v>0</v>
      </c>
      <c r="J61" s="73">
        <f t="shared" si="12"/>
        <v>0</v>
      </c>
      <c r="K61" s="73">
        <f t="shared" si="12"/>
        <v>14409</v>
      </c>
      <c r="L61" s="64">
        <f t="shared" si="1"/>
        <v>86.9797916249003</v>
      </c>
    </row>
    <row r="62" spans="1:12" ht="57">
      <c r="A62" s="115"/>
      <c r="B62" s="106">
        <v>85214</v>
      </c>
      <c r="C62" s="45" t="s">
        <v>66</v>
      </c>
      <c r="D62" s="55">
        <v>1333272</v>
      </c>
      <c r="E62" s="55">
        <v>988934</v>
      </c>
      <c r="F62" s="55">
        <v>988934</v>
      </c>
      <c r="G62" s="55"/>
      <c r="H62" s="55"/>
      <c r="I62" s="55"/>
      <c r="J62" s="55"/>
      <c r="K62" s="55"/>
      <c r="L62" s="56">
        <f t="shared" si="1"/>
        <v>74.17346197925104</v>
      </c>
    </row>
    <row r="63" spans="1:12" ht="14.25" customHeight="1">
      <c r="A63" s="118"/>
      <c r="B63" s="54">
        <v>85215</v>
      </c>
      <c r="C63" s="45" t="s">
        <v>67</v>
      </c>
      <c r="D63" s="55">
        <v>1042260</v>
      </c>
      <c r="E63" s="55">
        <v>950392</v>
      </c>
      <c r="F63" s="55">
        <f t="shared" si="4"/>
        <v>950392</v>
      </c>
      <c r="G63" s="55"/>
      <c r="H63" s="55"/>
      <c r="I63" s="55"/>
      <c r="J63" s="55"/>
      <c r="K63" s="55"/>
      <c r="L63" s="56">
        <f t="shared" si="1"/>
        <v>91.18569262947825</v>
      </c>
    </row>
    <row r="64" spans="1:12" ht="28.5">
      <c r="A64" s="118"/>
      <c r="B64" s="69">
        <v>85219</v>
      </c>
      <c r="C64" s="45" t="s">
        <v>68</v>
      </c>
      <c r="D64" s="61">
        <v>1718929</v>
      </c>
      <c r="E64" s="55">
        <v>1598869</v>
      </c>
      <c r="F64" s="55">
        <f t="shared" si="4"/>
        <v>1584460</v>
      </c>
      <c r="G64" s="61">
        <v>1375024</v>
      </c>
      <c r="H64" s="61"/>
      <c r="I64" s="61"/>
      <c r="J64" s="61"/>
      <c r="K64" s="61">
        <v>14409</v>
      </c>
      <c r="L64" s="76">
        <f t="shared" si="1"/>
        <v>93.01541832152462</v>
      </c>
    </row>
    <row r="65" spans="1:12" ht="42.75">
      <c r="A65" s="66"/>
      <c r="B65" s="69">
        <v>85228</v>
      </c>
      <c r="C65" s="45" t="s">
        <v>69</v>
      </c>
      <c r="D65" s="61">
        <v>68000</v>
      </c>
      <c r="E65" s="55">
        <v>50796</v>
      </c>
      <c r="F65" s="55">
        <f t="shared" si="4"/>
        <v>50796</v>
      </c>
      <c r="G65" s="61">
        <v>46459</v>
      </c>
      <c r="H65" s="61"/>
      <c r="I65" s="61"/>
      <c r="J65" s="61"/>
      <c r="K65" s="61"/>
      <c r="L65" s="76">
        <f t="shared" si="1"/>
        <v>74.7</v>
      </c>
    </row>
    <row r="66" spans="1:12" ht="14.25" customHeight="1">
      <c r="A66" s="68"/>
      <c r="B66" s="69">
        <v>85295</v>
      </c>
      <c r="C66" s="67" t="s">
        <v>26</v>
      </c>
      <c r="D66" s="61">
        <v>242000</v>
      </c>
      <c r="E66" s="61">
        <v>242000</v>
      </c>
      <c r="F66" s="61">
        <f t="shared" si="4"/>
        <v>242000</v>
      </c>
      <c r="G66" s="61"/>
      <c r="H66" s="61"/>
      <c r="I66" s="61"/>
      <c r="J66" s="61"/>
      <c r="K66" s="61"/>
      <c r="L66" s="76">
        <f t="shared" si="1"/>
        <v>100</v>
      </c>
    </row>
    <row r="67" spans="1:12" ht="30">
      <c r="A67" s="51">
        <v>854</v>
      </c>
      <c r="B67" s="120"/>
      <c r="C67" s="122" t="s">
        <v>70</v>
      </c>
      <c r="D67" s="41">
        <f>SUM(D68:D73)</f>
        <v>2687909</v>
      </c>
      <c r="E67" s="41">
        <f aca="true" t="shared" si="13" ref="E67:K67">SUM(E68:E73)</f>
        <v>2473042</v>
      </c>
      <c r="F67" s="41">
        <f t="shared" si="4"/>
        <v>2473042</v>
      </c>
      <c r="G67" s="41">
        <f t="shared" si="13"/>
        <v>1721197</v>
      </c>
      <c r="H67" s="41">
        <f t="shared" si="13"/>
        <v>20020</v>
      </c>
      <c r="I67" s="41">
        <f t="shared" si="13"/>
        <v>0</v>
      </c>
      <c r="J67" s="41">
        <f t="shared" si="13"/>
        <v>0</v>
      </c>
      <c r="K67" s="41">
        <f t="shared" si="13"/>
        <v>0</v>
      </c>
      <c r="L67" s="42">
        <f t="shared" si="1"/>
        <v>92.00616538729548</v>
      </c>
    </row>
    <row r="68" spans="1:12" ht="15.75" customHeight="1">
      <c r="A68" s="65"/>
      <c r="B68" s="54">
        <v>85401</v>
      </c>
      <c r="C68" s="45" t="s">
        <v>71</v>
      </c>
      <c r="D68" s="55">
        <v>1037796</v>
      </c>
      <c r="E68" s="55">
        <v>929737</v>
      </c>
      <c r="F68" s="55">
        <f t="shared" si="4"/>
        <v>929737</v>
      </c>
      <c r="G68" s="55">
        <v>862628</v>
      </c>
      <c r="H68" s="55"/>
      <c r="I68" s="55"/>
      <c r="J68" s="55"/>
      <c r="K68" s="55"/>
      <c r="L68" s="56">
        <f t="shared" si="1"/>
        <v>89.58764535612008</v>
      </c>
    </row>
    <row r="69" spans="1:12" ht="28.5">
      <c r="A69" s="66"/>
      <c r="B69" s="69">
        <v>85407</v>
      </c>
      <c r="C69" s="67" t="s">
        <v>72</v>
      </c>
      <c r="D69" s="61">
        <v>1073750</v>
      </c>
      <c r="E69" s="61">
        <v>1034226</v>
      </c>
      <c r="F69" s="61">
        <f t="shared" si="4"/>
        <v>1034226</v>
      </c>
      <c r="G69" s="123">
        <v>853969</v>
      </c>
      <c r="H69" s="61"/>
      <c r="I69" s="61"/>
      <c r="J69" s="61"/>
      <c r="K69" s="61"/>
      <c r="L69" s="76">
        <f t="shared" si="1"/>
        <v>96.31906868451688</v>
      </c>
    </row>
    <row r="70" spans="1:12" ht="57">
      <c r="A70" s="118"/>
      <c r="B70" s="69">
        <v>85412</v>
      </c>
      <c r="C70" s="67" t="s">
        <v>73</v>
      </c>
      <c r="D70" s="55">
        <v>49320</v>
      </c>
      <c r="E70" s="55">
        <v>48716</v>
      </c>
      <c r="F70" s="55">
        <f t="shared" si="4"/>
        <v>48716</v>
      </c>
      <c r="G70" s="55">
        <v>4600</v>
      </c>
      <c r="H70" s="55">
        <v>12020</v>
      </c>
      <c r="I70" s="55"/>
      <c r="J70" s="55"/>
      <c r="K70" s="55"/>
      <c r="L70" s="56">
        <f t="shared" si="1"/>
        <v>98.77534468775345</v>
      </c>
    </row>
    <row r="71" spans="1:12" ht="28.5">
      <c r="A71" s="118"/>
      <c r="B71" s="69">
        <v>85415</v>
      </c>
      <c r="C71" s="45" t="s">
        <v>74</v>
      </c>
      <c r="D71" s="55">
        <v>496783</v>
      </c>
      <c r="E71" s="55">
        <v>439320</v>
      </c>
      <c r="F71" s="55">
        <f t="shared" si="4"/>
        <v>439320</v>
      </c>
      <c r="G71" s="55"/>
      <c r="H71" s="55"/>
      <c r="I71" s="55"/>
      <c r="J71" s="55"/>
      <c r="K71" s="55"/>
      <c r="L71" s="56">
        <f t="shared" si="1"/>
        <v>88.43297777903028</v>
      </c>
    </row>
    <row r="72" spans="1:12" ht="28.5">
      <c r="A72" s="118"/>
      <c r="B72" s="69">
        <v>85446</v>
      </c>
      <c r="C72" s="67" t="s">
        <v>62</v>
      </c>
      <c r="D72" s="124">
        <v>10280</v>
      </c>
      <c r="E72" s="61">
        <v>1162</v>
      </c>
      <c r="F72" s="61">
        <f t="shared" si="4"/>
        <v>1162</v>
      </c>
      <c r="G72" s="124"/>
      <c r="H72" s="124"/>
      <c r="I72" s="124"/>
      <c r="J72" s="124"/>
      <c r="K72" s="124"/>
      <c r="L72" s="125">
        <f t="shared" si="1"/>
        <v>11.303501945525293</v>
      </c>
    </row>
    <row r="73" spans="1:12" ht="15.75" customHeight="1">
      <c r="A73" s="116"/>
      <c r="B73" s="54">
        <v>85495</v>
      </c>
      <c r="C73" s="45" t="s">
        <v>26</v>
      </c>
      <c r="D73" s="55">
        <v>19980</v>
      </c>
      <c r="E73" s="55">
        <v>19881</v>
      </c>
      <c r="F73" s="55">
        <f t="shared" si="4"/>
        <v>19881</v>
      </c>
      <c r="G73" s="55"/>
      <c r="H73" s="55">
        <v>8000</v>
      </c>
      <c r="I73" s="55"/>
      <c r="J73" s="55"/>
      <c r="K73" s="55"/>
      <c r="L73" s="56">
        <f t="shared" si="1"/>
        <v>99.50450450450451</v>
      </c>
    </row>
    <row r="74" spans="1:12" ht="44.25" customHeight="1">
      <c r="A74" s="51">
        <v>900</v>
      </c>
      <c r="B74" s="120"/>
      <c r="C74" s="122" t="s">
        <v>75</v>
      </c>
      <c r="D74" s="41">
        <f>SUM(D75:D82)</f>
        <v>6049428</v>
      </c>
      <c r="E74" s="41">
        <f>SUM(E75:E82)</f>
        <v>5084666</v>
      </c>
      <c r="F74" s="41">
        <f t="shared" si="4"/>
        <v>2077469</v>
      </c>
      <c r="G74" s="41">
        <f>SUM(G75:G82)</f>
        <v>4000</v>
      </c>
      <c r="H74" s="41">
        <f>SUM(H75:H82)</f>
        <v>0</v>
      </c>
      <c r="I74" s="41">
        <f>SUM(I75:I82)</f>
        <v>0</v>
      </c>
      <c r="J74" s="41">
        <f>SUM(J75:J82)</f>
        <v>0</v>
      </c>
      <c r="K74" s="126">
        <f>SUM(K75:K82)</f>
        <v>3007197</v>
      </c>
      <c r="L74" s="42">
        <f>E74/D74*100</f>
        <v>84.05201285146298</v>
      </c>
    </row>
    <row r="75" spans="1:12" ht="28.5">
      <c r="A75" s="115"/>
      <c r="B75" s="54">
        <v>90001</v>
      </c>
      <c r="C75" s="105" t="s">
        <v>76</v>
      </c>
      <c r="D75" s="107">
        <v>3528148</v>
      </c>
      <c r="E75" s="55">
        <v>2741241</v>
      </c>
      <c r="F75" s="55">
        <f t="shared" si="4"/>
        <v>77282</v>
      </c>
      <c r="G75" s="107">
        <v>4000</v>
      </c>
      <c r="H75" s="107"/>
      <c r="I75" s="107"/>
      <c r="J75" s="107"/>
      <c r="K75" s="55">
        <v>2663959</v>
      </c>
      <c r="L75" s="127">
        <f>E75/D75*100</f>
        <v>77.69631546068929</v>
      </c>
    </row>
    <row r="76" spans="1:12" ht="15.75" customHeight="1">
      <c r="A76" s="118"/>
      <c r="B76" s="54">
        <v>90002</v>
      </c>
      <c r="C76" s="105" t="s">
        <v>77</v>
      </c>
      <c r="D76" s="107">
        <v>188780</v>
      </c>
      <c r="E76" s="55">
        <v>58146</v>
      </c>
      <c r="F76" s="55">
        <f t="shared" si="4"/>
        <v>38169</v>
      </c>
      <c r="G76" s="107"/>
      <c r="H76" s="107"/>
      <c r="I76" s="107"/>
      <c r="J76" s="107"/>
      <c r="K76" s="55">
        <v>19977</v>
      </c>
      <c r="L76" s="127">
        <f aca="true" t="shared" si="14" ref="L76:L82">E76/D76*100</f>
        <v>30.800932302150652</v>
      </c>
    </row>
    <row r="77" spans="1:12" ht="15.75" customHeight="1">
      <c r="A77" s="118"/>
      <c r="B77" s="54">
        <v>90003</v>
      </c>
      <c r="C77" s="105" t="s">
        <v>78</v>
      </c>
      <c r="D77" s="107">
        <v>465545</v>
      </c>
      <c r="E77" s="55">
        <v>456472</v>
      </c>
      <c r="F77" s="55">
        <f t="shared" si="4"/>
        <v>456472</v>
      </c>
      <c r="G77" s="107"/>
      <c r="H77" s="107"/>
      <c r="I77" s="107"/>
      <c r="J77" s="107"/>
      <c r="K77" s="128"/>
      <c r="L77" s="127">
        <f t="shared" si="14"/>
        <v>98.05110139728706</v>
      </c>
    </row>
    <row r="78" spans="1:12" ht="28.5">
      <c r="A78" s="118"/>
      <c r="B78" s="54">
        <v>90004</v>
      </c>
      <c r="C78" s="45" t="s">
        <v>79</v>
      </c>
      <c r="D78" s="55">
        <v>280755</v>
      </c>
      <c r="E78" s="55">
        <v>279752</v>
      </c>
      <c r="F78" s="55">
        <f t="shared" si="4"/>
        <v>279752</v>
      </c>
      <c r="G78" s="55"/>
      <c r="H78" s="55"/>
      <c r="I78" s="55"/>
      <c r="J78" s="55"/>
      <c r="K78" s="128"/>
      <c r="L78" s="56">
        <f t="shared" si="14"/>
        <v>99.64274901604601</v>
      </c>
    </row>
    <row r="79" spans="1:12" ht="28.5">
      <c r="A79" s="118"/>
      <c r="B79" s="69">
        <v>90005</v>
      </c>
      <c r="C79" s="67" t="s">
        <v>80</v>
      </c>
      <c r="D79" s="61">
        <v>142700</v>
      </c>
      <c r="E79" s="61">
        <v>126092</v>
      </c>
      <c r="F79" s="61">
        <f t="shared" si="4"/>
        <v>0</v>
      </c>
      <c r="G79" s="61"/>
      <c r="H79" s="61"/>
      <c r="I79" s="61"/>
      <c r="J79" s="61"/>
      <c r="K79" s="61">
        <v>126092</v>
      </c>
      <c r="L79" s="76">
        <f t="shared" si="14"/>
        <v>88.36159775753329</v>
      </c>
    </row>
    <row r="80" spans="1:12" ht="15.75" customHeight="1">
      <c r="A80" s="118"/>
      <c r="B80" s="69">
        <v>90013</v>
      </c>
      <c r="C80" s="67" t="s">
        <v>81</v>
      </c>
      <c r="D80" s="61">
        <v>28500</v>
      </c>
      <c r="E80" s="61">
        <v>26838</v>
      </c>
      <c r="F80" s="61">
        <f aca="true" t="shared" si="15" ref="F80:F93">E80-K80</f>
        <v>26838</v>
      </c>
      <c r="G80" s="61"/>
      <c r="H80" s="61"/>
      <c r="I80" s="61"/>
      <c r="J80" s="61"/>
      <c r="K80" s="129"/>
      <c r="L80" s="76">
        <f t="shared" si="14"/>
        <v>94.16842105263157</v>
      </c>
    </row>
    <row r="81" spans="1:12" ht="28.5">
      <c r="A81" s="116"/>
      <c r="B81" s="69">
        <v>90015</v>
      </c>
      <c r="C81" s="67" t="s">
        <v>82</v>
      </c>
      <c r="D81" s="61">
        <v>1400000</v>
      </c>
      <c r="E81" s="61">
        <v>1390114</v>
      </c>
      <c r="F81" s="61">
        <f t="shared" si="15"/>
        <v>1197945</v>
      </c>
      <c r="G81" s="61"/>
      <c r="H81" s="61"/>
      <c r="I81" s="61"/>
      <c r="J81" s="61"/>
      <c r="K81" s="61">
        <v>192169</v>
      </c>
      <c r="L81" s="76">
        <f t="shared" si="14"/>
        <v>99.29385714285715</v>
      </c>
    </row>
    <row r="82" spans="1:12" ht="28.5">
      <c r="A82" s="116"/>
      <c r="B82" s="69">
        <v>90078</v>
      </c>
      <c r="C82" s="67" t="s">
        <v>83</v>
      </c>
      <c r="D82" s="61">
        <v>15000</v>
      </c>
      <c r="E82" s="61">
        <v>6011</v>
      </c>
      <c r="F82" s="61">
        <f t="shared" si="15"/>
        <v>1011</v>
      </c>
      <c r="G82" s="61"/>
      <c r="H82" s="61"/>
      <c r="I82" s="61"/>
      <c r="J82" s="61"/>
      <c r="K82" s="61">
        <v>5000</v>
      </c>
      <c r="L82" s="76">
        <f t="shared" si="14"/>
        <v>40.07333333333333</v>
      </c>
    </row>
    <row r="83" spans="1:12" ht="45">
      <c r="A83" s="51">
        <v>921</v>
      </c>
      <c r="B83" s="120"/>
      <c r="C83" s="122" t="s">
        <v>84</v>
      </c>
      <c r="D83" s="41">
        <f>SUM(D84:D89)</f>
        <v>4069258</v>
      </c>
      <c r="E83" s="41">
        <f aca="true" t="shared" si="16" ref="E83:K83">SUM(E84:E89)</f>
        <v>3932447</v>
      </c>
      <c r="F83" s="41">
        <f t="shared" si="15"/>
        <v>3414468</v>
      </c>
      <c r="G83" s="41">
        <f t="shared" si="16"/>
        <v>20236</v>
      </c>
      <c r="H83" s="41">
        <f t="shared" si="16"/>
        <v>2444845</v>
      </c>
      <c r="I83" s="41">
        <f t="shared" si="16"/>
        <v>0</v>
      </c>
      <c r="J83" s="41">
        <f t="shared" si="16"/>
        <v>0</v>
      </c>
      <c r="K83" s="41">
        <f t="shared" si="16"/>
        <v>517979</v>
      </c>
      <c r="L83" s="42">
        <f t="shared" si="1"/>
        <v>96.63793743232796</v>
      </c>
    </row>
    <row r="84" spans="1:12" ht="28.5">
      <c r="A84" s="65"/>
      <c r="B84" s="54">
        <v>92105</v>
      </c>
      <c r="C84" s="45" t="s">
        <v>85</v>
      </c>
      <c r="D84" s="55">
        <v>248201</v>
      </c>
      <c r="E84" s="55">
        <v>245318</v>
      </c>
      <c r="F84" s="55">
        <f t="shared" si="15"/>
        <v>245318</v>
      </c>
      <c r="G84" s="55">
        <v>11236</v>
      </c>
      <c r="H84" s="55">
        <v>43500</v>
      </c>
      <c r="I84" s="55"/>
      <c r="J84" s="55"/>
      <c r="K84" s="55"/>
      <c r="L84" s="56">
        <f>E84/D84*100</f>
        <v>98.83844142449063</v>
      </c>
    </row>
    <row r="85" spans="1:12" ht="28.5">
      <c r="A85" s="66"/>
      <c r="B85" s="54">
        <v>92108</v>
      </c>
      <c r="C85" s="45" t="s">
        <v>86</v>
      </c>
      <c r="D85" s="55">
        <v>24400</v>
      </c>
      <c r="E85" s="55">
        <v>24400</v>
      </c>
      <c r="F85" s="55">
        <f t="shared" si="15"/>
        <v>24400</v>
      </c>
      <c r="G85" s="55"/>
      <c r="H85" s="55">
        <v>20000</v>
      </c>
      <c r="I85" s="55"/>
      <c r="J85" s="55"/>
      <c r="K85" s="55"/>
      <c r="L85" s="56">
        <f t="shared" si="1"/>
        <v>100</v>
      </c>
    </row>
    <row r="86" spans="1:12" ht="28.5">
      <c r="A86" s="66"/>
      <c r="B86" s="54">
        <v>92109</v>
      </c>
      <c r="C86" s="105" t="s">
        <v>87</v>
      </c>
      <c r="D86" s="107">
        <v>1942345</v>
      </c>
      <c r="E86" s="55">
        <v>1825511</v>
      </c>
      <c r="F86" s="55">
        <f t="shared" si="15"/>
        <v>1599032</v>
      </c>
      <c r="G86" s="107">
        <v>600</v>
      </c>
      <c r="H86" s="107">
        <v>1292345</v>
      </c>
      <c r="I86" s="107"/>
      <c r="J86" s="55"/>
      <c r="K86" s="55">
        <v>226479</v>
      </c>
      <c r="L86" s="127">
        <f t="shared" si="1"/>
        <v>93.98489969598603</v>
      </c>
    </row>
    <row r="87" spans="1:12" ht="15.75" customHeight="1">
      <c r="A87" s="66"/>
      <c r="B87" s="54">
        <v>92116</v>
      </c>
      <c r="C87" s="105" t="s">
        <v>88</v>
      </c>
      <c r="D87" s="107">
        <v>1015000</v>
      </c>
      <c r="E87" s="55">
        <v>1015000</v>
      </c>
      <c r="F87" s="55">
        <f t="shared" si="15"/>
        <v>1015000</v>
      </c>
      <c r="G87" s="107"/>
      <c r="H87" s="107">
        <v>1015000</v>
      </c>
      <c r="I87" s="107"/>
      <c r="J87" s="55"/>
      <c r="K87" s="55"/>
      <c r="L87" s="127">
        <f t="shared" si="1"/>
        <v>100</v>
      </c>
    </row>
    <row r="88" spans="1:12" ht="28.5">
      <c r="A88" s="66"/>
      <c r="B88" s="54">
        <v>92120</v>
      </c>
      <c r="C88" s="105" t="s">
        <v>89</v>
      </c>
      <c r="D88" s="107">
        <v>74000</v>
      </c>
      <c r="E88" s="55">
        <v>74000</v>
      </c>
      <c r="F88" s="55">
        <f t="shared" si="15"/>
        <v>74000</v>
      </c>
      <c r="G88" s="107"/>
      <c r="H88" s="107">
        <v>74000</v>
      </c>
      <c r="I88" s="107"/>
      <c r="J88" s="55"/>
      <c r="K88" s="55"/>
      <c r="L88" s="127">
        <f t="shared" si="1"/>
        <v>100</v>
      </c>
    </row>
    <row r="89" spans="1:12" ht="15.75" customHeight="1">
      <c r="A89" s="68"/>
      <c r="B89" s="54">
        <v>92195</v>
      </c>
      <c r="C89" s="105" t="s">
        <v>26</v>
      </c>
      <c r="D89" s="107">
        <v>765312</v>
      </c>
      <c r="E89" s="55">
        <v>748218</v>
      </c>
      <c r="F89" s="55">
        <f t="shared" si="15"/>
        <v>456718</v>
      </c>
      <c r="G89" s="107">
        <v>8400</v>
      </c>
      <c r="H89" s="107"/>
      <c r="I89" s="107"/>
      <c r="J89" s="55"/>
      <c r="K89" s="55">
        <v>291500</v>
      </c>
      <c r="L89" s="127">
        <f aca="true" t="shared" si="17" ref="L89:L94">E89/D89*100</f>
        <v>97.76640115403914</v>
      </c>
    </row>
    <row r="90" spans="1:12" ht="30">
      <c r="A90" s="51">
        <v>926</v>
      </c>
      <c r="B90" s="120"/>
      <c r="C90" s="122" t="s">
        <v>90</v>
      </c>
      <c r="D90" s="41">
        <f>SUM(D91:D93)</f>
        <v>2462861</v>
      </c>
      <c r="E90" s="41">
        <f aca="true" t="shared" si="18" ref="E90:K90">SUM(E91:E93)</f>
        <v>1988567</v>
      </c>
      <c r="F90" s="41">
        <f t="shared" si="15"/>
        <v>1959287</v>
      </c>
      <c r="G90" s="41">
        <f t="shared" si="18"/>
        <v>9859</v>
      </c>
      <c r="H90" s="41">
        <f t="shared" si="18"/>
        <v>1580000</v>
      </c>
      <c r="I90" s="41">
        <f t="shared" si="18"/>
        <v>0</v>
      </c>
      <c r="J90" s="41">
        <f t="shared" si="18"/>
        <v>0</v>
      </c>
      <c r="K90" s="41">
        <f t="shared" si="18"/>
        <v>29280</v>
      </c>
      <c r="L90" s="42">
        <f t="shared" si="17"/>
        <v>80.7421531300386</v>
      </c>
    </row>
    <row r="91" spans="1:12" ht="15.75" customHeight="1">
      <c r="A91" s="65"/>
      <c r="B91" s="54">
        <v>92601</v>
      </c>
      <c r="C91" s="105" t="s">
        <v>91</v>
      </c>
      <c r="D91" s="107">
        <v>1698560</v>
      </c>
      <c r="E91" s="107">
        <v>1224306</v>
      </c>
      <c r="F91" s="107">
        <f t="shared" si="15"/>
        <v>1195026</v>
      </c>
      <c r="G91" s="107">
        <v>9859</v>
      </c>
      <c r="H91" s="107">
        <v>1000000</v>
      </c>
      <c r="I91" s="107"/>
      <c r="J91" s="55"/>
      <c r="K91" s="107">
        <v>29280</v>
      </c>
      <c r="L91" s="127">
        <f t="shared" si="17"/>
        <v>72.07905519969857</v>
      </c>
    </row>
    <row r="92" spans="1:12" ht="28.5">
      <c r="A92" s="66"/>
      <c r="B92" s="54">
        <v>92605</v>
      </c>
      <c r="C92" s="105" t="s">
        <v>92</v>
      </c>
      <c r="D92" s="107">
        <v>644301</v>
      </c>
      <c r="E92" s="107">
        <v>644261</v>
      </c>
      <c r="F92" s="107">
        <f t="shared" si="15"/>
        <v>644261</v>
      </c>
      <c r="G92" s="107"/>
      <c r="H92" s="107">
        <v>580000</v>
      </c>
      <c r="I92" s="107"/>
      <c r="J92" s="55"/>
      <c r="K92" s="128"/>
      <c r="L92" s="127">
        <f t="shared" si="17"/>
        <v>99.99379172157113</v>
      </c>
    </row>
    <row r="93" spans="1:12" ht="16.5" customHeight="1" thickBot="1">
      <c r="A93" s="130"/>
      <c r="B93" s="119">
        <v>92695</v>
      </c>
      <c r="C93" s="105" t="s">
        <v>26</v>
      </c>
      <c r="D93" s="107">
        <v>120000</v>
      </c>
      <c r="E93" s="107">
        <v>120000</v>
      </c>
      <c r="F93" s="107">
        <f t="shared" si="15"/>
        <v>120000</v>
      </c>
      <c r="G93" s="107"/>
      <c r="H93" s="107"/>
      <c r="I93" s="107"/>
      <c r="J93" s="107"/>
      <c r="K93" s="131"/>
      <c r="L93" s="127">
        <f t="shared" si="17"/>
        <v>100</v>
      </c>
    </row>
    <row r="94" spans="1:12" ht="16.5" thickBot="1">
      <c r="A94" s="132" t="s">
        <v>93</v>
      </c>
      <c r="B94" s="133"/>
      <c r="C94" s="134"/>
      <c r="D94" s="135">
        <f>SUM(D90+D83+D74+D67+D61+D58+D48+D45+D43+D41+D35+D29+D26+D22+D20+D16+D11)</f>
        <v>67927962</v>
      </c>
      <c r="E94" s="135">
        <f aca="true" t="shared" si="19" ref="E94:K94">SUM(E90+E83+E74+E67+E61+E58+E48+E45+E43+E35+E29+E26+E22+E20+E16+E11+E41)</f>
        <v>61207627</v>
      </c>
      <c r="F94" s="135">
        <f t="shared" si="19"/>
        <v>50402229</v>
      </c>
      <c r="G94" s="135">
        <f t="shared" si="19"/>
        <v>21237588</v>
      </c>
      <c r="H94" s="135">
        <f t="shared" si="19"/>
        <v>7383365</v>
      </c>
      <c r="I94" s="135">
        <f t="shared" si="19"/>
        <v>0</v>
      </c>
      <c r="J94" s="135">
        <f t="shared" si="19"/>
        <v>0</v>
      </c>
      <c r="K94" s="135">
        <f t="shared" si="19"/>
        <v>10805398</v>
      </c>
      <c r="L94" s="136">
        <f t="shared" si="17"/>
        <v>90.1066735963608</v>
      </c>
    </row>
  </sheetData>
  <sheetProtection/>
  <mergeCells count="27">
    <mergeCell ref="A3:L3"/>
    <mergeCell ref="A1:L1"/>
    <mergeCell ref="A5:L5"/>
    <mergeCell ref="A6:A9"/>
    <mergeCell ref="B6:B9"/>
    <mergeCell ref="C6:C9"/>
    <mergeCell ref="D6:D9"/>
    <mergeCell ref="K6:K9"/>
    <mergeCell ref="F6:J7"/>
    <mergeCell ref="L6:L9"/>
    <mergeCell ref="A30:A34"/>
    <mergeCell ref="A12:A15"/>
    <mergeCell ref="A23:A25"/>
    <mergeCell ref="G8:J8"/>
    <mergeCell ref="A18:A19"/>
    <mergeCell ref="A27:A28"/>
    <mergeCell ref="F8:F9"/>
    <mergeCell ref="E6:E9"/>
    <mergeCell ref="A94:C94"/>
    <mergeCell ref="A91:A93"/>
    <mergeCell ref="A84:A89"/>
    <mergeCell ref="A36:A40"/>
    <mergeCell ref="A50:A51"/>
    <mergeCell ref="A65:A66"/>
    <mergeCell ref="A46:A47"/>
    <mergeCell ref="A59:A60"/>
    <mergeCell ref="A68:A69"/>
  </mergeCells>
  <printOptions/>
  <pageMargins left="0.1968503937007874" right="0.1968503937007874" top="0.7874015748031497" bottom="0.5905511811023623" header="0.5118110236220472" footer="0.5118110236220472"/>
  <pageSetup firstPageNumber="8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2006-04-07T07:11:11Z</dcterms:created>
  <dcterms:modified xsi:type="dcterms:W3CDTF">2006-04-07T07:11:36Z</dcterms:modified>
  <cp:category/>
  <cp:version/>
  <cp:contentType/>
  <cp:contentStatus/>
</cp:coreProperties>
</file>